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4" i="1" s="1"/>
  <c r="C6" i="1"/>
  <c r="D4" i="1" l="1"/>
  <c r="E4" i="1"/>
  <c r="G21" i="1"/>
  <c r="G17" i="1"/>
  <c r="G16" i="1"/>
  <c r="G13" i="1"/>
  <c r="F24" i="1"/>
  <c r="G24" i="1" s="1"/>
  <c r="F23" i="1"/>
  <c r="G23" i="1" s="1"/>
  <c r="F22" i="1"/>
  <c r="G22" i="1" s="1"/>
  <c r="F21" i="1"/>
  <c r="F20" i="1"/>
  <c r="G20" i="1" s="1"/>
  <c r="F19" i="1"/>
  <c r="G19" i="1" s="1"/>
  <c r="F18" i="1"/>
  <c r="G18" i="1" s="1"/>
  <c r="F17" i="1"/>
  <c r="F16" i="1"/>
  <c r="F13" i="1"/>
  <c r="F12" i="1"/>
  <c r="G12" i="1" s="1"/>
  <c r="F11" i="1"/>
  <c r="G11" i="1" s="1"/>
  <c r="F10" i="1"/>
  <c r="G10" i="1" s="1"/>
  <c r="F9" i="1"/>
  <c r="G9" i="1" s="1"/>
  <c r="F8" i="1"/>
  <c r="G8" i="1" s="1"/>
  <c r="F7" i="1"/>
  <c r="G15" i="1" l="1"/>
  <c r="F15" i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<sst xmlns="http://schemas.openxmlformats.org/spreadsheetml/2006/main" count="27" uniqueCount="27">
  <si>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</si>
  <si>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</si>
  <si>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</si>
  <si>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</si>
  <si>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</si>
  <si>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</si>
  <si>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</si>
  <si>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</si>
  <si>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</si>
  <si>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</si>
  <si>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</si>
  <si>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</si>
  <si>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</si>
  <si>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</si>
  <si>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</si>
  <si>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</si>
  <si>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</si>
  <si>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</si>
  <si>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</si>
  <si>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</si>
  <si>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</si>
  <si>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</si>
  <si>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</si>
  <si>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</si>
  <si>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</si>
  <si>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</si>
  <si>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MANUAL DOBLADO, GTO.
ESTADO ANALÍTICO DEL ACTIVO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</si>
</sst>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333344306.91999996</v>
      </c>
      <c r="D4" s="13">
        <f>SUM(D6+D15)</f>
        <v>541724374.20000005</v>
      </c>
      <c r="E4" s="13">
        <f>SUM(E6+E15)</f>
        <v>502112743.01000005</v>
      </c>
      <c r="F4" s="13">
        <f>SUM(F6+F15)</f>
        <v>372955938.11000001</v>
      </c>
      <c r="G4" s="13">
        <f>SUM(G6+G15)</f>
        <v>39611631.190000035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65456878.770000003</v>
      </c>
      <c r="D6" s="13">
        <f>SUM(D7:D13)</f>
        <v>486614659.90000004</v>
      </c>
      <c r="E6" s="13">
        <f>SUM(E7:E13)</f>
        <v>493178100.29000002</v>
      </c>
      <c r="F6" s="13">
        <f>SUM(F7:F13)</f>
        <v>58893438.38000001</v>
      </c>
      <c r="G6" s="18">
        <f>SUM(G7:G13)</f>
        <v>-6563440.3900000006</v>
      </c>
    </row>
    <row r="7" spans="1:7" x14ac:dyDescent="0.2">
      <c r="A7" s="3">
        <v>1110</v>
      </c>
      <c r="B7" s="7" t="s">
        <v>9</v>
      </c>
      <c r="C7" s="18">
        <v>44529025.450000003</v>
      </c>
      <c r="D7" s="18">
        <v>426731582.11000001</v>
      </c>
      <c r="E7" s="18">
        <v>447841257.50999999</v>
      </c>
      <c r="F7" s="18">
        <f>C7+D7-E7</f>
        <v>23419350.050000012</v>
      </c>
      <c r="G7" s="18">
        <f t="shared" ref="G7:G13" si="0">F7-C7</f>
        <v>-21109675.399999991</v>
      </c>
    </row>
    <row r="8" spans="1:7" x14ac:dyDescent="0.2">
      <c r="A8" s="3">
        <v>1120</v>
      </c>
      <c r="B8" s="7" t="s">
        <v>10</v>
      </c>
      <c r="C8" s="18">
        <v>15632834.130000001</v>
      </c>
      <c r="D8" s="18">
        <v>23545748.559999999</v>
      </c>
      <c r="E8" s="18">
        <v>20000123.289999999</v>
      </c>
      <c r="F8" s="18">
        <f t="shared" ref="F8:F13" si="1">C8+D8-E8</f>
        <v>19178459.399999999</v>
      </c>
      <c r="G8" s="18">
        <f t="shared" si="0"/>
        <v>3545625.2699999977</v>
      </c>
    </row>
    <row r="9" spans="1:7" x14ac:dyDescent="0.2">
      <c r="A9" s="3">
        <v>1130</v>
      </c>
      <c r="B9" s="7" t="s">
        <v>11</v>
      </c>
      <c r="C9" s="18">
        <v>5295019.1900000004</v>
      </c>
      <c r="D9" s="18">
        <v>36337329.229999997</v>
      </c>
      <c r="E9" s="18">
        <v>25336719.489999998</v>
      </c>
      <c r="F9" s="18">
        <f t="shared" si="1"/>
        <v>16295628.929999996</v>
      </c>
      <c r="G9" s="18">
        <f t="shared" si="0"/>
        <v>11000609.739999995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267887428.14999998</v>
      </c>
      <c r="D15" s="13">
        <f>SUM(D16:D24)</f>
        <v>55109714.299999997</v>
      </c>
      <c r="E15" s="13">
        <f>SUM(E16:E24)</f>
        <v>8934642.7200000007</v>
      </c>
      <c r="F15" s="13">
        <f>SUM(F16:F24)</f>
        <v>314062499.73000002</v>
      </c>
      <c r="G15" s="13">
        <f>SUM(G16:G24)</f>
        <v>46175071.580000035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242640737.68000001</v>
      </c>
      <c r="D18" s="19">
        <v>47178404.189999998</v>
      </c>
      <c r="E18" s="19">
        <v>5942560.7800000003</v>
      </c>
      <c r="F18" s="19">
        <f t="shared" si="3"/>
        <v>283876581.09000003</v>
      </c>
      <c r="G18" s="19">
        <f t="shared" si="2"/>
        <v>41235843.410000026</v>
      </c>
    </row>
    <row r="19" spans="1:7" x14ac:dyDescent="0.2">
      <c r="A19" s="3">
        <v>1240</v>
      </c>
      <c r="B19" s="7" t="s">
        <v>18</v>
      </c>
      <c r="C19" s="18">
        <v>26521342.84</v>
      </c>
      <c r="D19" s="18">
        <v>7931310.1100000003</v>
      </c>
      <c r="E19" s="18">
        <v>159700.76</v>
      </c>
      <c r="F19" s="18">
        <f t="shared" si="3"/>
        <v>34292952.190000005</v>
      </c>
      <c r="G19" s="18">
        <f t="shared" si="2"/>
        <v>7771609.3500000052</v>
      </c>
    </row>
    <row r="20" spans="1:7" x14ac:dyDescent="0.2">
      <c r="A20" s="3">
        <v>1250</v>
      </c>
      <c r="B20" s="7" t="s">
        <v>19</v>
      </c>
      <c r="C20" s="18">
        <v>278400</v>
      </c>
      <c r="D20" s="18">
        <v>0</v>
      </c>
      <c r="E20" s="18">
        <v>0</v>
      </c>
      <c r="F20" s="18">
        <f t="shared" si="3"/>
        <v>278400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-2378613.5</v>
      </c>
      <c r="D21" s="18">
        <v>0</v>
      </c>
      <c r="E21" s="18">
        <v>2832381.18</v>
      </c>
      <c r="F21" s="18">
        <f t="shared" si="3"/>
        <v>-5210994.68</v>
      </c>
      <c r="G21" s="18">
        <f t="shared" si="2"/>
        <v>-2832381.1799999997</v>
      </c>
    </row>
    <row r="22" spans="1:7" x14ac:dyDescent="0.2">
      <c r="A22" s="3">
        <v>1270</v>
      </c>
      <c r="B22" s="7" t="s">
        <v>21</v>
      </c>
      <c r="C22" s="18">
        <v>825561.13</v>
      </c>
      <c r="D22" s="18">
        <v>0</v>
      </c>
      <c r="E22" s="18">
        <v>0</v>
      </c>
      <c r="F22" s="18">
        <f t="shared" si="3"/>
        <v>825561.13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2018-03-08T18:40:55Z</cp:lastPrinted>
  <dcterms:created xsi:type="dcterms:W3CDTF">2014-02-09T04:04:15Z</dcterms:created>
  <dcterms:modified xsi:type="dcterms:W3CDTF">2020-02-27T15:58:08Z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